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27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6" i="1" l="1"/>
  <c r="B64" i="1"/>
  <c r="F20" i="1"/>
  <c r="F8" i="1"/>
  <c r="E20" i="1"/>
  <c r="E8" i="1"/>
  <c r="D43" i="1"/>
  <c r="D38" i="1"/>
  <c r="D36" i="1"/>
  <c r="D33" i="1"/>
  <c r="D32" i="1"/>
  <c r="D31" i="1"/>
  <c r="D25" i="1"/>
  <c r="D21" i="1"/>
  <c r="D20" i="1"/>
  <c r="D9" i="1"/>
  <c r="D8" i="1"/>
  <c r="C43" i="1"/>
  <c r="C42" i="1"/>
  <c r="C41" i="1"/>
  <c r="C38" i="1"/>
  <c r="C37" i="1"/>
  <c r="C36" i="1"/>
  <c r="C33" i="1"/>
  <c r="C32" i="1"/>
  <c r="C31" i="1"/>
  <c r="C20" i="1"/>
  <c r="C8" i="1"/>
  <c r="B37" i="1"/>
  <c r="B36" i="1"/>
  <c r="B32" i="1"/>
  <c r="B31" i="1"/>
  <c r="B8" i="1"/>
</calcChain>
</file>

<file path=xl/sharedStrings.xml><?xml version="1.0" encoding="utf-8"?>
<sst xmlns="http://schemas.openxmlformats.org/spreadsheetml/2006/main" count="102" uniqueCount="50">
  <si>
    <t>BOND</t>
  </si>
  <si>
    <t>SHEFFIELD PLAYGROUND</t>
  </si>
  <si>
    <t>S SS-1</t>
  </si>
  <si>
    <t>S D-1</t>
  </si>
  <si>
    <t>S D-2</t>
  </si>
  <si>
    <t>S D-3</t>
  </si>
  <si>
    <t>TOTAL S D1-3</t>
  </si>
  <si>
    <t>S C-1</t>
  </si>
  <si>
    <t>S I-1</t>
  </si>
  <si>
    <t>S DR-1</t>
  </si>
  <si>
    <t>S W-1&amp;W-2</t>
  </si>
  <si>
    <t>TOTAL SHEFFIELD</t>
  </si>
  <si>
    <t>CANTERBURY PARK PLACE</t>
  </si>
  <si>
    <t>CPP S-1</t>
  </si>
  <si>
    <t>CPP D-1</t>
  </si>
  <si>
    <t>CPP D-2</t>
  </si>
  <si>
    <t>CPP D-3</t>
  </si>
  <si>
    <t>TOTAL CPPD1-3</t>
  </si>
  <si>
    <t>CPP C-1</t>
  </si>
  <si>
    <t>CCP I-1</t>
  </si>
  <si>
    <t>CCP DR-1</t>
  </si>
  <si>
    <t>CCP W1&amp;W2</t>
  </si>
  <si>
    <t>CPP FS-1</t>
  </si>
  <si>
    <t>TOTAL CANTERBURY PARK PLACE</t>
  </si>
  <si>
    <t>TC CONCRETE</t>
  </si>
  <si>
    <t>T C-1</t>
  </si>
  <si>
    <t>T C-2</t>
  </si>
  <si>
    <t>PSSWC C-1</t>
  </si>
  <si>
    <t>PSSWC C-2</t>
  </si>
  <si>
    <t>TOTAL TC C1&amp;2</t>
  </si>
  <si>
    <t>PS CONCRETE</t>
  </si>
  <si>
    <t>TOTAL PS CONC</t>
  </si>
  <si>
    <t>BPC CONCRETE</t>
  </si>
  <si>
    <t>BPC C-1</t>
  </si>
  <si>
    <t>BPC C-2</t>
  </si>
  <si>
    <t>TOTAL BPC C1&amp;2</t>
  </si>
  <si>
    <t>GRAND TOTAL PG INSTALL AND CONCRETE</t>
  </si>
  <si>
    <t>DUMP SITE GRADE</t>
  </si>
  <si>
    <t>ALT ADD</t>
  </si>
  <si>
    <t>LABOR</t>
  </si>
  <si>
    <t>SUPERVISOR</t>
  </si>
  <si>
    <t>6-WHEEL</t>
  </si>
  <si>
    <t>SKID</t>
  </si>
  <si>
    <t>GLI/George's Landscaping, 1410 Mills Rd, Joliet, IL 60433 8815-744-0350 geore@georgeslandscaping.com George Petecki</t>
  </si>
  <si>
    <t>X</t>
  </si>
  <si>
    <t xml:space="preserve">E.Hoffman Inc, 21W448 North Ave, Lombard, IL 60148 630-495-3526 Ed@EHoffmanInc.com  </t>
  </si>
  <si>
    <t>Innovation Landscape, Inc. PO Box505, Plainfield, IL 60544 815-557-0473 nataly@innovationlandscaping.com Nataly Perez</t>
  </si>
  <si>
    <t>Autumn Landscaping, Inc, 1532 S. Rosell Rd, Schaumburg, IL 60193 630-893-4100 Mike@Autumnlandscaping.com Mike Cloonan</t>
  </si>
  <si>
    <t xml:space="preserve">Elanar Construction 6620 W. Belmont Ave, chicago, IL 60634 773-628-7011 Ross@elanar.com  </t>
  </si>
  <si>
    <t>Hacienda Landscaping, Inc 2005 Cumberland Dr, Plainfield, IL 60586 815-782-6493 hacienda5779@yahoo.com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</si>
</sst>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164" fontId="0" fillId="0" borderId="1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view="pageLayout" zoomScaleNormal="100" workbookViewId="0">
      <selection activeCell="B110" sqref="B110"/>
    </sheetView>
  </sheetViews>
  <sheetFormatPr defaultRowHeight="15" x14ac:dyDescent="0.25"/>
  <cols>
    <col min="1" max="1" width="19.140625" style="1" customWidth="1"/>
    <col min="2" max="2" width="19.42578125" style="1" customWidth="1"/>
    <col min="3" max="3" width="19.85546875" style="1" customWidth="1"/>
    <col min="4" max="4" width="21.28515625" style="1" customWidth="1"/>
    <col min="5" max="5" width="20.140625" style="1" customWidth="1"/>
    <col min="6" max="6" width="20" style="1" customWidth="1"/>
  </cols>
  <sheetData>
    <row r="1" spans="1:6" ht="104.25" customHeight="1" x14ac:dyDescent="0.25">
      <c r="A1" s="2"/>
      <c r="B1" s="2" t="s">
        <v>43</v>
      </c>
      <c r="C1" s="2" t="s">
        <v>45</v>
      </c>
      <c r="D1" s="2" t="s">
        <v>46</v>
      </c>
      <c r="E1" s="2" t="s">
        <v>47</v>
      </c>
      <c r="F1" s="2" t="s">
        <v>48</v>
      </c>
    </row>
    <row r="2" spans="1:6" x14ac:dyDescent="0.25">
      <c r="A2" s="2" t="s">
        <v>0</v>
      </c>
      <c r="B2" s="2" t="s">
        <v>44</v>
      </c>
      <c r="C2" s="2" t="s">
        <v>44</v>
      </c>
      <c r="D2" s="2" t="s">
        <v>44</v>
      </c>
      <c r="E2" s="2" t="s">
        <v>44</v>
      </c>
      <c r="F2" s="2" t="s">
        <v>44</v>
      </c>
    </row>
    <row r="3" spans="1:6" ht="30" x14ac:dyDescent="0.25">
      <c r="A3" s="2" t="s">
        <v>1</v>
      </c>
      <c r="B3" s="7"/>
      <c r="C3" s="7"/>
      <c r="D3" s="7"/>
      <c r="E3" s="7"/>
      <c r="F3" s="7"/>
    </row>
    <row r="4" spans="1:6" x14ac:dyDescent="0.25">
      <c r="A4" s="3" t="s">
        <v>2</v>
      </c>
      <c r="B4" s="7">
        <v>1375</v>
      </c>
      <c r="C4" s="7">
        <v>1800</v>
      </c>
      <c r="D4" s="7">
        <v>2700</v>
      </c>
      <c r="E4" s="7">
        <v>3000</v>
      </c>
      <c r="F4" s="7">
        <v>1800</v>
      </c>
    </row>
    <row r="5" spans="1:6" x14ac:dyDescent="0.25">
      <c r="A5" s="2" t="s">
        <v>3</v>
      </c>
      <c r="B5" s="7">
        <v>4822</v>
      </c>
      <c r="C5" s="7">
        <v>6100</v>
      </c>
      <c r="D5" s="7">
        <v>3650</v>
      </c>
      <c r="E5" s="7">
        <v>2800</v>
      </c>
      <c r="F5" s="7">
        <v>5520</v>
      </c>
    </row>
    <row r="6" spans="1:6" x14ac:dyDescent="0.25">
      <c r="A6" s="2" t="s">
        <v>4</v>
      </c>
      <c r="B6" s="7">
        <v>3986</v>
      </c>
      <c r="C6" s="7">
        <v>3450</v>
      </c>
      <c r="D6" s="7">
        <v>3220</v>
      </c>
      <c r="E6" s="7">
        <v>300</v>
      </c>
      <c r="F6" s="7">
        <v>4140</v>
      </c>
    </row>
    <row r="7" spans="1:6" x14ac:dyDescent="0.25">
      <c r="A7" s="2" t="s">
        <v>5</v>
      </c>
      <c r="B7" s="7">
        <v>453</v>
      </c>
      <c r="C7" s="7">
        <v>800</v>
      </c>
      <c r="D7" s="7">
        <v>1600</v>
      </c>
      <c r="E7" s="7">
        <v>800</v>
      </c>
      <c r="F7" s="7">
        <v>400</v>
      </c>
    </row>
    <row r="8" spans="1:6" x14ac:dyDescent="0.25">
      <c r="A8" s="3" t="s">
        <v>6</v>
      </c>
      <c r="B8" s="7">
        <f>SUM(B5:B7)</f>
        <v>9261</v>
      </c>
      <c r="C8" s="7">
        <f>SUM(C5:C7)</f>
        <v>10350</v>
      </c>
      <c r="D8" s="7">
        <f>SUM(D5:D7)</f>
        <v>8470</v>
      </c>
      <c r="E8" s="7">
        <f>SUM(E5:E7)</f>
        <v>3900</v>
      </c>
      <c r="F8" s="7">
        <f>SUM(F5:F7)</f>
        <v>10060</v>
      </c>
    </row>
    <row r="9" spans="1:6" x14ac:dyDescent="0.25">
      <c r="A9" s="3" t="s">
        <v>7</v>
      </c>
      <c r="B9" s="7">
        <v>3895</v>
      </c>
      <c r="C9" s="7">
        <v>3230</v>
      </c>
      <c r="D9" s="7">
        <f>380*7</f>
        <v>2660</v>
      </c>
      <c r="E9" s="7">
        <v>3040</v>
      </c>
      <c r="F9" s="7">
        <v>3420</v>
      </c>
    </row>
    <row r="10" spans="1:6" x14ac:dyDescent="0.25">
      <c r="A10" s="3" t="s">
        <v>8</v>
      </c>
      <c r="B10" s="7">
        <v>18450</v>
      </c>
      <c r="C10" s="7">
        <v>14450</v>
      </c>
      <c r="D10" s="7">
        <v>14104.04</v>
      </c>
      <c r="E10" s="7">
        <v>16832</v>
      </c>
      <c r="F10" s="7">
        <v>16800</v>
      </c>
    </row>
    <row r="11" spans="1:6" x14ac:dyDescent="0.25">
      <c r="A11" s="3" t="s">
        <v>9</v>
      </c>
      <c r="B11" s="7">
        <v>5269.25</v>
      </c>
      <c r="C11" s="7">
        <v>5580</v>
      </c>
      <c r="D11" s="7">
        <v>10605</v>
      </c>
      <c r="E11" s="7">
        <v>4472.5</v>
      </c>
      <c r="F11" s="7">
        <v>3785</v>
      </c>
    </row>
    <row r="12" spans="1:6" x14ac:dyDescent="0.25">
      <c r="A12" s="3" t="s">
        <v>10</v>
      </c>
      <c r="B12" s="7">
        <v>16288.75</v>
      </c>
      <c r="C12" s="7">
        <v>14122.5</v>
      </c>
      <c r="D12" s="7">
        <v>15617.5</v>
      </c>
      <c r="E12" s="7">
        <v>15755</v>
      </c>
      <c r="F12" s="7">
        <v>13293.25</v>
      </c>
    </row>
    <row r="13" spans="1:6" x14ac:dyDescent="0.25">
      <c r="A13" s="4" t="s">
        <v>11</v>
      </c>
      <c r="B13" s="7">
        <v>54539</v>
      </c>
      <c r="C13" s="7">
        <v>49532.5</v>
      </c>
      <c r="D13" s="7">
        <v>54156.54</v>
      </c>
      <c r="E13" s="7">
        <v>49699.5</v>
      </c>
      <c r="F13" s="7">
        <v>49158.25</v>
      </c>
    </row>
    <row r="14" spans="1:6" x14ac:dyDescent="0.25">
      <c r="A14" s="2"/>
      <c r="B14" s="7"/>
      <c r="C14" s="7"/>
      <c r="D14" s="7"/>
      <c r="E14" s="7"/>
      <c r="F14" s="7"/>
    </row>
    <row r="15" spans="1:6" ht="30" x14ac:dyDescent="0.25">
      <c r="A15" s="2" t="s">
        <v>12</v>
      </c>
      <c r="B15" s="7"/>
      <c r="C15" s="7"/>
      <c r="D15" s="7"/>
      <c r="E15" s="7"/>
      <c r="F15" s="7"/>
    </row>
    <row r="16" spans="1:6" x14ac:dyDescent="0.25">
      <c r="A16" s="3" t="s">
        <v>13</v>
      </c>
      <c r="B16" s="7">
        <v>1492</v>
      </c>
      <c r="C16" s="7">
        <v>2350</v>
      </c>
      <c r="D16" s="7">
        <v>3525</v>
      </c>
      <c r="E16" s="7">
        <v>4000</v>
      </c>
      <c r="F16" s="7">
        <v>2115</v>
      </c>
    </row>
    <row r="17" spans="1:6" x14ac:dyDescent="0.25">
      <c r="A17" s="2" t="s">
        <v>14</v>
      </c>
      <c r="B17" s="7">
        <v>5495</v>
      </c>
      <c r="C17" s="7">
        <v>7100</v>
      </c>
      <c r="D17" s="7">
        <v>3955</v>
      </c>
      <c r="E17" s="7">
        <v>4600</v>
      </c>
      <c r="F17" s="7">
        <v>5400</v>
      </c>
    </row>
    <row r="18" spans="1:6" x14ac:dyDescent="0.25">
      <c r="A18" s="2" t="s">
        <v>15</v>
      </c>
      <c r="B18" s="7">
        <v>6213</v>
      </c>
      <c r="C18" s="7">
        <v>4760</v>
      </c>
      <c r="D18" s="7">
        <v>4420</v>
      </c>
      <c r="E18" s="7">
        <v>4200</v>
      </c>
      <c r="F18" s="7">
        <v>5440</v>
      </c>
    </row>
    <row r="19" spans="1:6" x14ac:dyDescent="0.25">
      <c r="A19" s="2" t="s">
        <v>16</v>
      </c>
      <c r="B19" s="7">
        <v>13653</v>
      </c>
      <c r="C19" s="7">
        <v>500</v>
      </c>
      <c r="D19" s="7">
        <v>1500</v>
      </c>
      <c r="E19" s="7">
        <v>900</v>
      </c>
      <c r="F19" s="7">
        <v>400</v>
      </c>
    </row>
    <row r="20" spans="1:6" ht="17.25" customHeight="1" x14ac:dyDescent="0.25">
      <c r="A20" s="3" t="s">
        <v>17</v>
      </c>
      <c r="B20" s="7">
        <v>453</v>
      </c>
      <c r="C20" s="7">
        <f>SUM(C17:C19)</f>
        <v>12360</v>
      </c>
      <c r="D20" s="7">
        <f>SUM(D17:D19)</f>
        <v>9875</v>
      </c>
      <c r="E20" s="7">
        <f>SUM(E17:E19)</f>
        <v>9700</v>
      </c>
      <c r="F20" s="7">
        <f>SUM(F17:F19)</f>
        <v>11240</v>
      </c>
    </row>
    <row r="21" spans="1:6" x14ac:dyDescent="0.25">
      <c r="A21" s="3" t="s">
        <v>18</v>
      </c>
      <c r="B21" s="7">
        <v>3126.25</v>
      </c>
      <c r="C21" s="7">
        <v>3050</v>
      </c>
      <c r="D21" s="7">
        <f>305*6</f>
        <v>1830</v>
      </c>
      <c r="E21" s="7">
        <v>2440</v>
      </c>
      <c r="F21" s="7">
        <v>3050</v>
      </c>
    </row>
    <row r="22" spans="1:6" x14ac:dyDescent="0.25">
      <c r="A22" s="3" t="s">
        <v>19</v>
      </c>
      <c r="B22" s="7">
        <v>19874.75</v>
      </c>
      <c r="C22" s="7">
        <v>14250</v>
      </c>
      <c r="D22" s="7">
        <v>15004.16</v>
      </c>
      <c r="E22" s="7">
        <v>19000</v>
      </c>
      <c r="F22" s="7">
        <v>16400</v>
      </c>
    </row>
    <row r="23" spans="1:6" x14ac:dyDescent="0.25">
      <c r="A23" s="3" t="s">
        <v>20</v>
      </c>
      <c r="B23" s="7">
        <v>7040.25</v>
      </c>
      <c r="C23" s="7">
        <v>7650</v>
      </c>
      <c r="D23" s="7">
        <v>14300</v>
      </c>
      <c r="E23" s="7">
        <v>5730</v>
      </c>
      <c r="F23" s="7">
        <v>4890</v>
      </c>
    </row>
    <row r="24" spans="1:6" x14ac:dyDescent="0.25">
      <c r="A24" s="3" t="s">
        <v>21</v>
      </c>
      <c r="B24" s="7">
        <v>23998.75</v>
      </c>
      <c r="C24" s="7">
        <v>20062.5</v>
      </c>
      <c r="D24" s="7">
        <v>22673</v>
      </c>
      <c r="E24" s="7">
        <v>21745</v>
      </c>
      <c r="F24" s="7">
        <v>18721.25</v>
      </c>
    </row>
    <row r="25" spans="1:6" x14ac:dyDescent="0.25">
      <c r="A25" s="3" t="s">
        <v>22</v>
      </c>
      <c r="B25" s="7">
        <v>9715</v>
      </c>
      <c r="C25" s="7">
        <v>9845</v>
      </c>
      <c r="D25" s="7">
        <f>290*32.5</f>
        <v>9425</v>
      </c>
      <c r="E25" s="7">
        <v>6960</v>
      </c>
      <c r="F25" s="7">
        <v>10440</v>
      </c>
    </row>
    <row r="26" spans="1:6" ht="30" x14ac:dyDescent="0.25">
      <c r="A26" s="4" t="s">
        <v>23</v>
      </c>
      <c r="B26" s="7">
        <v>78900</v>
      </c>
      <c r="C26" s="7">
        <v>69567.5</v>
      </c>
      <c r="D26" s="7">
        <v>76632.160000000003</v>
      </c>
      <c r="E26" s="7">
        <v>69575</v>
      </c>
      <c r="F26" s="7">
        <v>66856.25</v>
      </c>
    </row>
    <row r="27" spans="1:6" s="6" customFormat="1" x14ac:dyDescent="0.25">
      <c r="A27" s="5"/>
      <c r="B27" s="8"/>
      <c r="C27" s="8"/>
      <c r="D27" s="8"/>
      <c r="E27" s="8"/>
      <c r="F27" s="8"/>
    </row>
    <row r="28" spans="1:6" s="6" customFormat="1" x14ac:dyDescent="0.25">
      <c r="A28" s="4" t="s">
        <v>37</v>
      </c>
      <c r="B28" s="8">
        <v>350</v>
      </c>
      <c r="C28" s="8">
        <v>960</v>
      </c>
      <c r="D28" s="8">
        <v>1080</v>
      </c>
      <c r="E28" s="8">
        <v>1200</v>
      </c>
      <c r="F28" s="8">
        <v>880</v>
      </c>
    </row>
    <row r="29" spans="1:6" x14ac:dyDescent="0.25">
      <c r="A29" s="2"/>
      <c r="B29" s="7"/>
      <c r="C29" s="7"/>
      <c r="D29" s="7"/>
      <c r="E29" s="7"/>
      <c r="F29" s="7"/>
    </row>
    <row r="30" spans="1:6" x14ac:dyDescent="0.25">
      <c r="A30" s="2" t="s">
        <v>24</v>
      </c>
      <c r="B30" s="7"/>
      <c r="C30" s="7"/>
      <c r="D30" s="7"/>
      <c r="E30" s="7"/>
      <c r="F30" s="7"/>
    </row>
    <row r="31" spans="1:6" x14ac:dyDescent="0.25">
      <c r="A31" s="2" t="s">
        <v>25</v>
      </c>
      <c r="B31" s="7">
        <f>19.55*50</f>
        <v>977.5</v>
      </c>
      <c r="C31" s="7">
        <f>15*50</f>
        <v>750</v>
      </c>
      <c r="D31" s="7">
        <f>50*25</f>
        <v>1250</v>
      </c>
      <c r="E31" s="7">
        <v>400</v>
      </c>
      <c r="F31" s="7">
        <v>900</v>
      </c>
    </row>
    <row r="32" spans="1:6" x14ac:dyDescent="0.25">
      <c r="A32" s="2" t="s">
        <v>26</v>
      </c>
      <c r="B32" s="7">
        <f>17.45*300</f>
        <v>5235</v>
      </c>
      <c r="C32" s="7">
        <f>300*12</f>
        <v>3600</v>
      </c>
      <c r="D32" s="7">
        <f>300*28</f>
        <v>8400</v>
      </c>
      <c r="E32" s="7">
        <v>4200</v>
      </c>
      <c r="F32" s="7">
        <v>3750</v>
      </c>
    </row>
    <row r="33" spans="1:6" x14ac:dyDescent="0.25">
      <c r="A33" s="4" t="s">
        <v>29</v>
      </c>
      <c r="B33" s="7">
        <v>6212.5</v>
      </c>
      <c r="C33" s="7">
        <f>SUM(C31:C32)</f>
        <v>4350</v>
      </c>
      <c r="D33" s="7">
        <f>SUM(D31:D32)</f>
        <v>9650</v>
      </c>
      <c r="E33" s="7">
        <v>4600</v>
      </c>
      <c r="F33" s="7">
        <v>4650</v>
      </c>
    </row>
    <row r="34" spans="1:6" x14ac:dyDescent="0.25">
      <c r="A34" s="2"/>
      <c r="B34" s="7"/>
      <c r="C34" s="7"/>
      <c r="D34" s="7"/>
      <c r="E34" s="7"/>
      <c r="F34" s="7"/>
    </row>
    <row r="35" spans="1:6" x14ac:dyDescent="0.25">
      <c r="A35" s="2" t="s">
        <v>30</v>
      </c>
      <c r="B35" s="7"/>
      <c r="C35" s="7"/>
      <c r="D35" s="7"/>
      <c r="E35" s="7"/>
      <c r="F35" s="7"/>
    </row>
    <row r="36" spans="1:6" x14ac:dyDescent="0.25">
      <c r="A36" s="2" t="s">
        <v>27</v>
      </c>
      <c r="B36" s="7">
        <f>58*30</f>
        <v>1740</v>
      </c>
      <c r="C36" s="7">
        <f>30*80</f>
        <v>2400</v>
      </c>
      <c r="D36" s="7">
        <f>30*60</f>
        <v>1800</v>
      </c>
      <c r="E36" s="7">
        <v>1500</v>
      </c>
      <c r="F36" s="7">
        <v>1140</v>
      </c>
    </row>
    <row r="37" spans="1:6" x14ac:dyDescent="0.25">
      <c r="A37" s="2" t="s">
        <v>28</v>
      </c>
      <c r="B37" s="7">
        <f>15.35*510</f>
        <v>7828.5</v>
      </c>
      <c r="C37" s="7">
        <f>510*12</f>
        <v>6120</v>
      </c>
      <c r="D37" s="7">
        <v>5355</v>
      </c>
      <c r="E37" s="7">
        <v>4080</v>
      </c>
      <c r="F37" s="7">
        <v>4207.5</v>
      </c>
    </row>
    <row r="38" spans="1:6" x14ac:dyDescent="0.25">
      <c r="A38" s="4" t="s">
        <v>31</v>
      </c>
      <c r="B38" s="7">
        <v>9568.5</v>
      </c>
      <c r="C38" s="7">
        <f>SUM(C36:C37)</f>
        <v>8520</v>
      </c>
      <c r="D38" s="7">
        <f>SUM(D36:D37)</f>
        <v>7155</v>
      </c>
      <c r="E38" s="7">
        <v>5580</v>
      </c>
      <c r="F38" s="7">
        <v>5347.5</v>
      </c>
    </row>
    <row r="39" spans="1:6" x14ac:dyDescent="0.25">
      <c r="A39" s="2"/>
      <c r="B39" s="7"/>
      <c r="C39" s="7"/>
      <c r="D39" s="7"/>
      <c r="E39" s="7"/>
      <c r="F39" s="7"/>
    </row>
    <row r="40" spans="1:6" x14ac:dyDescent="0.25">
      <c r="A40" s="2" t="s">
        <v>32</v>
      </c>
      <c r="B40" s="7"/>
      <c r="C40" s="7"/>
      <c r="D40" s="7"/>
      <c r="E40" s="7"/>
      <c r="F40" s="7"/>
    </row>
    <row r="41" spans="1:6" x14ac:dyDescent="0.25">
      <c r="A41" s="2" t="s">
        <v>33</v>
      </c>
      <c r="B41" s="7">
        <v>1000</v>
      </c>
      <c r="C41" s="7">
        <f>20*120</f>
        <v>2400</v>
      </c>
      <c r="D41" s="7">
        <v>1200</v>
      </c>
      <c r="E41" s="7">
        <v>1200</v>
      </c>
      <c r="F41" s="7">
        <v>920</v>
      </c>
    </row>
    <row r="42" spans="1:6" x14ac:dyDescent="0.25">
      <c r="A42" s="2" t="s">
        <v>34</v>
      </c>
      <c r="B42" s="7">
        <v>1688.5</v>
      </c>
      <c r="C42" s="7">
        <f>110*15</f>
        <v>1650</v>
      </c>
      <c r="D42" s="7">
        <v>1760</v>
      </c>
      <c r="E42" s="7">
        <v>990</v>
      </c>
      <c r="F42" s="7">
        <v>1155</v>
      </c>
    </row>
    <row r="43" spans="1:6" x14ac:dyDescent="0.25">
      <c r="A43" s="4" t="s">
        <v>35</v>
      </c>
      <c r="B43" s="7">
        <v>2688.5</v>
      </c>
      <c r="C43" s="7">
        <f>SUM(C41:C42)</f>
        <v>4050</v>
      </c>
      <c r="D43" s="7">
        <f>SUM(D41:D42)</f>
        <v>2960</v>
      </c>
      <c r="E43" s="7">
        <v>2190</v>
      </c>
      <c r="F43" s="7">
        <v>2075</v>
      </c>
    </row>
    <row r="44" spans="1:6" x14ac:dyDescent="0.25">
      <c r="A44" s="2"/>
      <c r="B44" s="7"/>
      <c r="C44" s="7"/>
      <c r="D44" s="7"/>
      <c r="E44" s="7"/>
      <c r="F44" s="7"/>
    </row>
    <row r="45" spans="1:6" ht="45" x14ac:dyDescent="0.25">
      <c r="A45" s="4" t="s">
        <v>36</v>
      </c>
      <c r="B45" s="7">
        <v>151908.5</v>
      </c>
      <c r="C45" s="7">
        <v>136980</v>
      </c>
      <c r="D45" s="7">
        <v>151633.70000000001</v>
      </c>
      <c r="E45" s="7">
        <v>132844.5</v>
      </c>
      <c r="F45" s="7">
        <v>128967</v>
      </c>
    </row>
    <row r="46" spans="1:6" x14ac:dyDescent="0.25">
      <c r="A46" s="2"/>
      <c r="B46" s="7"/>
      <c r="C46" s="7"/>
      <c r="D46" s="7"/>
      <c r="E46" s="7"/>
      <c r="F46" s="7"/>
    </row>
    <row r="47" spans="1:6" x14ac:dyDescent="0.25">
      <c r="A47" s="2" t="s">
        <v>38</v>
      </c>
      <c r="B47" s="7">
        <v>99</v>
      </c>
      <c r="C47" s="7">
        <v>8</v>
      </c>
      <c r="D47" s="7">
        <v>3</v>
      </c>
      <c r="E47" s="7">
        <v>10</v>
      </c>
      <c r="F47" s="7">
        <v>15</v>
      </c>
    </row>
    <row r="48" spans="1:6" x14ac:dyDescent="0.25">
      <c r="A48" s="2" t="s">
        <v>38</v>
      </c>
      <c r="B48" s="7">
        <v>338</v>
      </c>
      <c r="C48" s="7">
        <v>200</v>
      </c>
      <c r="D48" s="7">
        <v>280</v>
      </c>
      <c r="E48" s="7">
        <v>550</v>
      </c>
      <c r="F48" s="7">
        <v>260</v>
      </c>
    </row>
    <row r="49" spans="1:6" x14ac:dyDescent="0.25">
      <c r="A49" s="2" t="s">
        <v>38</v>
      </c>
      <c r="B49" s="7">
        <v>1325</v>
      </c>
      <c r="C49" s="7">
        <v>1000</v>
      </c>
      <c r="D49" s="7">
        <v>2800</v>
      </c>
      <c r="E49" s="7">
        <v>3000</v>
      </c>
      <c r="F49" s="7">
        <v>700</v>
      </c>
    </row>
    <row r="50" spans="1:6" x14ac:dyDescent="0.25">
      <c r="A50" s="2" t="s">
        <v>39</v>
      </c>
      <c r="B50" s="7">
        <v>102.35</v>
      </c>
      <c r="C50" s="7">
        <v>75</v>
      </c>
      <c r="D50" s="7">
        <v>96</v>
      </c>
      <c r="E50" s="7">
        <v>95</v>
      </c>
      <c r="F50" s="7">
        <v>82.5</v>
      </c>
    </row>
    <row r="51" spans="1:6" x14ac:dyDescent="0.25">
      <c r="A51" s="2" t="s">
        <v>40</v>
      </c>
      <c r="B51" s="7">
        <v>143.75</v>
      </c>
      <c r="C51" s="7">
        <v>120</v>
      </c>
      <c r="D51" s="7">
        <v>110</v>
      </c>
      <c r="E51" s="7">
        <v>125</v>
      </c>
      <c r="F51" s="7">
        <v>86</v>
      </c>
    </row>
    <row r="52" spans="1:6" x14ac:dyDescent="0.25">
      <c r="A52" s="2" t="s">
        <v>41</v>
      </c>
      <c r="B52" s="7">
        <v>90</v>
      </c>
      <c r="C52" s="7">
        <v>90</v>
      </c>
      <c r="D52" s="7">
        <v>125</v>
      </c>
      <c r="E52" s="7">
        <v>125</v>
      </c>
      <c r="F52" s="7">
        <v>94</v>
      </c>
    </row>
    <row r="53" spans="1:6" x14ac:dyDescent="0.25">
      <c r="A53" s="2" t="s">
        <v>42</v>
      </c>
      <c r="B53" s="7">
        <v>178</v>
      </c>
      <c r="C53" s="7">
        <v>120</v>
      </c>
      <c r="D53" s="7">
        <v>145</v>
      </c>
      <c r="E53" s="7">
        <v>150</v>
      </c>
      <c r="F53" s="7">
        <v>110</v>
      </c>
    </row>
    <row r="57" spans="1:6" ht="107.25" customHeight="1" x14ac:dyDescent="0.25">
      <c r="A57" s="2"/>
      <c r="B57" s="2" t="s">
        <v>49</v>
      </c>
      <c r="C57" s="2"/>
      <c r="D57" s="2"/>
      <c r="E57" s="2"/>
      <c r="F57" s="2"/>
    </row>
    <row r="58" spans="1:6" x14ac:dyDescent="0.25">
      <c r="A58" s="2" t="s">
        <v>0</v>
      </c>
      <c r="B58" s="2" t="s">
        <v>44</v>
      </c>
      <c r="C58" s="2"/>
      <c r="D58" s="2"/>
      <c r="E58" s="2"/>
      <c r="F58" s="2"/>
    </row>
    <row r="59" spans="1:6" ht="30" x14ac:dyDescent="0.25">
      <c r="A59" s="2" t="s">
        <v>1</v>
      </c>
      <c r="B59" s="7"/>
      <c r="C59" s="7"/>
      <c r="D59" s="7"/>
      <c r="E59" s="7"/>
      <c r="F59" s="7"/>
    </row>
    <row r="60" spans="1:6" x14ac:dyDescent="0.25">
      <c r="A60" s="3" t="s">
        <v>2</v>
      </c>
      <c r="B60" s="7">
        <v>2160</v>
      </c>
      <c r="C60" s="7"/>
      <c r="D60" s="7"/>
      <c r="E60" s="7"/>
      <c r="F60" s="7"/>
    </row>
    <row r="61" spans="1:6" x14ac:dyDescent="0.25">
      <c r="A61" s="2" t="s">
        <v>3</v>
      </c>
      <c r="B61" s="7">
        <v>4000</v>
      </c>
      <c r="C61" s="7"/>
      <c r="D61" s="7"/>
      <c r="E61" s="7"/>
      <c r="F61" s="7"/>
    </row>
    <row r="62" spans="1:6" x14ac:dyDescent="0.25">
      <c r="A62" s="2" t="s">
        <v>4</v>
      </c>
      <c r="B62" s="7">
        <v>2300</v>
      </c>
      <c r="C62" s="7"/>
      <c r="D62" s="7"/>
      <c r="E62" s="7"/>
      <c r="F62" s="7"/>
    </row>
    <row r="63" spans="1:6" x14ac:dyDescent="0.25">
      <c r="A63" s="2" t="s">
        <v>5</v>
      </c>
      <c r="B63" s="7">
        <v>500</v>
      </c>
      <c r="C63" s="7"/>
      <c r="D63" s="7"/>
      <c r="E63" s="7"/>
      <c r="F63" s="7"/>
    </row>
    <row r="64" spans="1:6" x14ac:dyDescent="0.25">
      <c r="A64" s="3" t="s">
        <v>6</v>
      </c>
      <c r="B64" s="7">
        <f>SUM(B61:B63)</f>
        <v>6800</v>
      </c>
      <c r="C64" s="7"/>
      <c r="D64" s="7"/>
      <c r="E64" s="7"/>
      <c r="F64" s="7"/>
    </row>
    <row r="65" spans="1:6" x14ac:dyDescent="0.25">
      <c r="A65" s="3" t="s">
        <v>7</v>
      </c>
      <c r="B65" s="7">
        <v>2660</v>
      </c>
      <c r="C65" s="7"/>
      <c r="D65" s="7"/>
      <c r="E65" s="7"/>
      <c r="F65" s="7"/>
    </row>
    <row r="66" spans="1:6" x14ac:dyDescent="0.25">
      <c r="A66" s="3" t="s">
        <v>8</v>
      </c>
      <c r="B66" s="7">
        <v>14350</v>
      </c>
      <c r="C66" s="7"/>
      <c r="D66" s="7"/>
      <c r="E66" s="7"/>
      <c r="F66" s="7"/>
    </row>
    <row r="67" spans="1:6" x14ac:dyDescent="0.25">
      <c r="A67" s="3" t="s">
        <v>9</v>
      </c>
      <c r="B67" s="7">
        <v>10105</v>
      </c>
      <c r="C67" s="7"/>
      <c r="D67" s="7"/>
      <c r="E67" s="7"/>
      <c r="F67" s="7"/>
    </row>
    <row r="68" spans="1:6" x14ac:dyDescent="0.25">
      <c r="A68" s="3" t="s">
        <v>10</v>
      </c>
      <c r="B68" s="7">
        <v>12185</v>
      </c>
      <c r="C68" s="7"/>
      <c r="D68" s="7"/>
      <c r="E68" s="7"/>
      <c r="F68" s="7"/>
    </row>
    <row r="69" spans="1:6" x14ac:dyDescent="0.25">
      <c r="A69" s="4" t="s">
        <v>11</v>
      </c>
      <c r="B69" s="7">
        <v>48260</v>
      </c>
      <c r="C69" s="7"/>
      <c r="D69" s="7"/>
      <c r="E69" s="7"/>
      <c r="F69" s="7"/>
    </row>
    <row r="70" spans="1:6" x14ac:dyDescent="0.25">
      <c r="A70" s="2"/>
      <c r="B70" s="7"/>
      <c r="C70" s="7"/>
      <c r="D70" s="7"/>
      <c r="E70" s="7"/>
      <c r="F70" s="7"/>
    </row>
    <row r="71" spans="1:6" ht="30" x14ac:dyDescent="0.25">
      <c r="A71" s="2" t="s">
        <v>12</v>
      </c>
      <c r="B71" s="7"/>
      <c r="C71" s="7"/>
      <c r="D71" s="7"/>
      <c r="E71" s="7"/>
      <c r="F71" s="7"/>
    </row>
    <row r="72" spans="1:6" x14ac:dyDescent="0.25">
      <c r="A72" s="3" t="s">
        <v>13</v>
      </c>
      <c r="B72" s="7">
        <v>2820</v>
      </c>
      <c r="C72" s="7"/>
      <c r="D72" s="7"/>
      <c r="E72" s="7"/>
      <c r="F72" s="7"/>
    </row>
    <row r="73" spans="1:6" x14ac:dyDescent="0.25">
      <c r="A73" s="2" t="s">
        <v>14</v>
      </c>
      <c r="B73" s="7">
        <v>4000</v>
      </c>
      <c r="C73" s="7"/>
      <c r="D73" s="7"/>
      <c r="E73" s="7"/>
      <c r="F73" s="7"/>
    </row>
    <row r="74" spans="1:6" x14ac:dyDescent="0.25">
      <c r="A74" s="2" t="s">
        <v>15</v>
      </c>
      <c r="B74" s="7">
        <v>3400</v>
      </c>
      <c r="C74" s="7"/>
      <c r="D74" s="7"/>
      <c r="E74" s="7"/>
      <c r="F74" s="7"/>
    </row>
    <row r="75" spans="1:6" x14ac:dyDescent="0.25">
      <c r="A75" s="2" t="s">
        <v>16</v>
      </c>
      <c r="B75" s="7">
        <v>500</v>
      </c>
      <c r="C75" s="7"/>
      <c r="D75" s="7"/>
      <c r="E75" s="7"/>
      <c r="F75" s="7"/>
    </row>
    <row r="76" spans="1:6" x14ac:dyDescent="0.25">
      <c r="A76" s="3" t="s">
        <v>17</v>
      </c>
      <c r="B76" s="7">
        <f>SUM(B73:B75)</f>
        <v>7900</v>
      </c>
      <c r="C76" s="7"/>
      <c r="D76" s="7"/>
      <c r="E76" s="7"/>
      <c r="F76" s="7"/>
    </row>
    <row r="77" spans="1:6" x14ac:dyDescent="0.25">
      <c r="A77" s="3" t="s">
        <v>18</v>
      </c>
      <c r="B77" s="7">
        <v>2135</v>
      </c>
      <c r="C77" s="7"/>
      <c r="D77" s="7"/>
      <c r="E77" s="7"/>
      <c r="F77" s="7"/>
    </row>
    <row r="78" spans="1:6" x14ac:dyDescent="0.25">
      <c r="A78" s="3" t="s">
        <v>19</v>
      </c>
      <c r="B78" s="7">
        <v>15000</v>
      </c>
      <c r="C78" s="7"/>
      <c r="D78" s="7"/>
      <c r="E78" s="7"/>
      <c r="F78" s="7"/>
    </row>
    <row r="79" spans="1:6" x14ac:dyDescent="0.25">
      <c r="A79" s="3" t="s">
        <v>20</v>
      </c>
      <c r="B79" s="7">
        <v>13725</v>
      </c>
      <c r="C79" s="7"/>
      <c r="D79" s="7"/>
      <c r="E79" s="7"/>
      <c r="F79" s="7"/>
    </row>
    <row r="80" spans="1:6" x14ac:dyDescent="0.25">
      <c r="A80" s="3" t="s">
        <v>21</v>
      </c>
      <c r="B80" s="7">
        <v>17485</v>
      </c>
      <c r="C80" s="7"/>
      <c r="D80" s="7"/>
      <c r="E80" s="7"/>
      <c r="F80" s="7"/>
    </row>
    <row r="81" spans="1:6" x14ac:dyDescent="0.25">
      <c r="A81" s="3" t="s">
        <v>22</v>
      </c>
      <c r="B81" s="7">
        <v>9570</v>
      </c>
      <c r="C81" s="7"/>
      <c r="D81" s="7"/>
      <c r="E81" s="7"/>
      <c r="F81" s="7"/>
    </row>
    <row r="82" spans="1:6" ht="30" x14ac:dyDescent="0.25">
      <c r="A82" s="4" t="s">
        <v>23</v>
      </c>
      <c r="B82" s="7">
        <v>68635</v>
      </c>
      <c r="C82" s="7"/>
      <c r="D82" s="7"/>
      <c r="E82" s="7"/>
      <c r="F82" s="7"/>
    </row>
    <row r="83" spans="1:6" x14ac:dyDescent="0.25">
      <c r="A83" s="5"/>
      <c r="B83" s="8"/>
      <c r="C83" s="8"/>
      <c r="D83" s="8"/>
      <c r="E83" s="8"/>
      <c r="F83" s="8"/>
    </row>
    <row r="84" spans="1:6" x14ac:dyDescent="0.25">
      <c r="A84" s="4" t="s">
        <v>37</v>
      </c>
      <c r="B84" s="8">
        <v>1120</v>
      </c>
      <c r="C84" s="8"/>
      <c r="D84" s="8"/>
      <c r="E84" s="8"/>
      <c r="F84" s="8"/>
    </row>
    <row r="85" spans="1:6" x14ac:dyDescent="0.25">
      <c r="A85" s="2"/>
      <c r="B85" s="7"/>
      <c r="C85" s="7"/>
      <c r="D85" s="7"/>
      <c r="E85" s="7"/>
      <c r="F85" s="7"/>
    </row>
    <row r="86" spans="1:6" x14ac:dyDescent="0.25">
      <c r="A86" s="2" t="s">
        <v>24</v>
      </c>
      <c r="B86" s="7"/>
      <c r="C86" s="7"/>
      <c r="D86" s="7"/>
      <c r="E86" s="7"/>
      <c r="F86" s="7"/>
    </row>
    <row r="87" spans="1:6" x14ac:dyDescent="0.25">
      <c r="A87" s="2" t="s">
        <v>25</v>
      </c>
      <c r="B87" s="7">
        <v>600</v>
      </c>
      <c r="C87" s="7"/>
      <c r="D87" s="7"/>
      <c r="E87" s="7"/>
      <c r="F87" s="7"/>
    </row>
    <row r="88" spans="1:6" x14ac:dyDescent="0.25">
      <c r="A88" s="2" t="s">
        <v>26</v>
      </c>
      <c r="B88" s="7">
        <v>3600</v>
      </c>
      <c r="C88" s="7"/>
      <c r="D88" s="7"/>
      <c r="E88" s="7"/>
      <c r="F88" s="7"/>
    </row>
    <row r="89" spans="1:6" x14ac:dyDescent="0.25">
      <c r="A89" s="4" t="s">
        <v>29</v>
      </c>
      <c r="B89" s="7">
        <v>4200</v>
      </c>
      <c r="C89" s="7"/>
      <c r="D89" s="7"/>
      <c r="E89" s="7"/>
      <c r="F89" s="7"/>
    </row>
    <row r="90" spans="1:6" x14ac:dyDescent="0.25">
      <c r="A90" s="2"/>
      <c r="B90" s="7"/>
      <c r="C90" s="7"/>
      <c r="D90" s="7"/>
      <c r="E90" s="7"/>
      <c r="F90" s="7"/>
    </row>
    <row r="91" spans="1:6" x14ac:dyDescent="0.25">
      <c r="A91" s="2" t="s">
        <v>30</v>
      </c>
      <c r="B91" s="7"/>
      <c r="C91" s="7"/>
      <c r="D91" s="7"/>
      <c r="E91" s="7"/>
      <c r="F91" s="7"/>
    </row>
    <row r="92" spans="1:6" x14ac:dyDescent="0.25">
      <c r="A92" s="2" t="s">
        <v>27</v>
      </c>
      <c r="B92" s="7">
        <v>1500</v>
      </c>
      <c r="C92" s="7"/>
      <c r="D92" s="7"/>
      <c r="E92" s="7"/>
      <c r="F92" s="7"/>
    </row>
    <row r="93" spans="1:6" x14ac:dyDescent="0.25">
      <c r="A93" s="2" t="s">
        <v>28</v>
      </c>
      <c r="B93" s="7">
        <v>5100</v>
      </c>
      <c r="C93" s="7"/>
      <c r="D93" s="7"/>
      <c r="E93" s="7"/>
      <c r="F93" s="7"/>
    </row>
    <row r="94" spans="1:6" x14ac:dyDescent="0.25">
      <c r="A94" s="4" t="s">
        <v>31</v>
      </c>
      <c r="B94" s="7">
        <v>6600</v>
      </c>
      <c r="C94" s="7"/>
      <c r="D94" s="7"/>
      <c r="E94" s="7"/>
      <c r="F94" s="7"/>
    </row>
    <row r="95" spans="1:6" x14ac:dyDescent="0.25">
      <c r="A95" s="2"/>
      <c r="B95" s="7"/>
      <c r="C95" s="7"/>
      <c r="D95" s="7"/>
      <c r="E95" s="7"/>
      <c r="F95" s="7"/>
    </row>
    <row r="96" spans="1:6" x14ac:dyDescent="0.25">
      <c r="A96" s="2" t="s">
        <v>32</v>
      </c>
      <c r="B96" s="7"/>
      <c r="C96" s="7"/>
      <c r="D96" s="7"/>
      <c r="E96" s="7"/>
      <c r="F96" s="7"/>
    </row>
    <row r="97" spans="1:6" x14ac:dyDescent="0.25">
      <c r="A97" s="2" t="s">
        <v>33</v>
      </c>
      <c r="B97" s="7">
        <v>1000</v>
      </c>
      <c r="C97" s="7"/>
      <c r="D97" s="7"/>
      <c r="E97" s="7"/>
      <c r="F97" s="7"/>
    </row>
    <row r="98" spans="1:6" x14ac:dyDescent="0.25">
      <c r="A98" s="2" t="s">
        <v>34</v>
      </c>
      <c r="B98" s="7">
        <v>1320</v>
      </c>
      <c r="C98" s="7"/>
      <c r="D98" s="7"/>
      <c r="E98" s="7"/>
      <c r="F98" s="7"/>
    </row>
    <row r="99" spans="1:6" x14ac:dyDescent="0.25">
      <c r="A99" s="4" t="s">
        <v>35</v>
      </c>
      <c r="B99" s="7">
        <v>2320</v>
      </c>
      <c r="C99" s="7"/>
      <c r="D99" s="7"/>
      <c r="E99" s="7"/>
      <c r="F99" s="7"/>
    </row>
    <row r="100" spans="1:6" x14ac:dyDescent="0.25">
      <c r="A100" s="2"/>
      <c r="B100" s="7"/>
      <c r="C100" s="7"/>
      <c r="D100" s="7"/>
      <c r="E100" s="7"/>
      <c r="F100" s="7"/>
    </row>
    <row r="101" spans="1:6" ht="45" x14ac:dyDescent="0.25">
      <c r="A101" s="4" t="s">
        <v>36</v>
      </c>
      <c r="B101" s="7">
        <v>131135</v>
      </c>
      <c r="C101" s="7"/>
      <c r="D101" s="7"/>
      <c r="E101" s="7"/>
      <c r="F101" s="7"/>
    </row>
    <row r="102" spans="1:6" x14ac:dyDescent="0.25">
      <c r="A102" s="2"/>
      <c r="B102" s="7"/>
      <c r="C102" s="7"/>
      <c r="D102" s="7"/>
      <c r="E102" s="7"/>
      <c r="F102" s="7"/>
    </row>
    <row r="103" spans="1:6" x14ac:dyDescent="0.25">
      <c r="A103" s="2" t="s">
        <v>38</v>
      </c>
      <c r="B103" s="7">
        <v>3</v>
      </c>
      <c r="C103" s="7"/>
      <c r="D103" s="7"/>
      <c r="E103" s="7"/>
      <c r="F103" s="7"/>
    </row>
    <row r="104" spans="1:6" x14ac:dyDescent="0.25">
      <c r="A104" s="2" t="s">
        <v>38</v>
      </c>
      <c r="B104" s="7">
        <v>450</v>
      </c>
      <c r="C104" s="7"/>
      <c r="D104" s="7"/>
      <c r="E104" s="7"/>
      <c r="F104" s="7"/>
    </row>
    <row r="105" spans="1:6" x14ac:dyDescent="0.25">
      <c r="A105" s="2" t="s">
        <v>38</v>
      </c>
      <c r="B105" s="7">
        <v>1050</v>
      </c>
      <c r="C105" s="7"/>
      <c r="D105" s="7"/>
      <c r="E105" s="7"/>
      <c r="F105" s="7"/>
    </row>
    <row r="106" spans="1:6" x14ac:dyDescent="0.25">
      <c r="A106" s="2" t="s">
        <v>39</v>
      </c>
      <c r="B106" s="7">
        <v>110</v>
      </c>
      <c r="C106" s="7"/>
      <c r="D106" s="7"/>
      <c r="E106" s="7"/>
      <c r="F106" s="7"/>
    </row>
    <row r="107" spans="1:6" x14ac:dyDescent="0.25">
      <c r="A107" s="2" t="s">
        <v>40</v>
      </c>
      <c r="B107" s="7">
        <v>120</v>
      </c>
      <c r="C107" s="7"/>
      <c r="D107" s="7"/>
      <c r="E107" s="7"/>
      <c r="F107" s="7"/>
    </row>
    <row r="108" spans="1:6" x14ac:dyDescent="0.25">
      <c r="A108" s="2" t="s">
        <v>41</v>
      </c>
      <c r="B108" s="7">
        <v>120</v>
      </c>
      <c r="C108" s="7"/>
      <c r="D108" s="7"/>
      <c r="E108" s="7"/>
      <c r="F108" s="7"/>
    </row>
    <row r="109" spans="1:6" x14ac:dyDescent="0.25">
      <c r="A109" s="2" t="s">
        <v>42</v>
      </c>
      <c r="B109" s="7">
        <v>150</v>
      </c>
      <c r="C109" s="7"/>
      <c r="D109" s="7"/>
      <c r="E109" s="7"/>
      <c r="F109" s="7"/>
    </row>
  </sheetData>
  <pageMargins left="0.7" right="0.7" top="0.75" bottom="0.75" header="0.3" footer="0.3"/>
  <pageSetup orientation="landscape" r:id="rId1"/>
  <headerFooter>
    <oddHeader xml:space="preserve">&amp;LInstall Sheffield, Canterbury Park Place
Concrete PS, TC, BPC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Hoffman Estates Park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2016-02-23T19:03:02Z</cp:lastPrinted>
  <dcterms:created xsi:type="dcterms:W3CDTF">2016-01-08T19:54:33Z</dcterms:created>
  <dcterms:modified xsi:type="dcterms:W3CDTF">2016-02-23T21:11:08Z</dcterms:modified>
</cp:coreProperties>
</file>